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01\9000_nab\VDI\dejan.popovic\desktop\PLANOVI NABAVKI\2025\IZMENE I DOPUNE  1  PLANA NABAVKI ZA  2025 GODINU\"/>
    </mc:Choice>
  </mc:AlternateContent>
  <xr:revisionPtr revIDLastSave="0" documentId="13_ncr:1_{09A4BC88-CB27-49F0-9C48-EAAAEDFE707F}" xr6:coauthVersionLast="36" xr6:coauthVersionMax="36" xr10:uidLastSave="{00000000-0000-0000-0000-000000000000}"/>
  <bookViews>
    <workbookView xWindow="0" yWindow="0" windowWidth="28800" windowHeight="12225" tabRatio="791" xr2:uid="{00000000-000D-0000-FFFF-FFFF00000000}"/>
  </bookViews>
  <sheets>
    <sheet name="измене и допуне 1, 2025" sheetId="20" r:id="rId1"/>
    <sheet name="Sheet1" sheetId="21" r:id="rId2"/>
  </sheets>
  <definedNames>
    <definedName name="_xlnm._FilterDatabase" localSheetId="0" hidden="1">'измене и допуне 1, 2025'!$V$2:$V$26</definedName>
  </definedNames>
  <calcPr calcId="191029"/>
</workbook>
</file>

<file path=xl/calcChain.xml><?xml version="1.0" encoding="utf-8"?>
<calcChain xmlns="http://schemas.openxmlformats.org/spreadsheetml/2006/main">
  <c r="G11" i="20" l="1"/>
  <c r="G9" i="20" l="1"/>
  <c r="C84" i="21" l="1"/>
  <c r="C83" i="21"/>
  <c r="C82" i="21"/>
  <c r="C81" i="21"/>
  <c r="C80" i="21"/>
  <c r="C79" i="21"/>
  <c r="C78" i="21"/>
  <c r="C77" i="21"/>
  <c r="C76" i="21"/>
  <c r="C85" i="21" s="1"/>
  <c r="C74" i="21"/>
  <c r="C73" i="21"/>
  <c r="C72" i="21"/>
  <c r="C71" i="21"/>
  <c r="C75" i="21" s="1"/>
  <c r="C69" i="21"/>
  <c r="C68" i="21"/>
  <c r="C67" i="21"/>
  <c r="C66" i="21"/>
  <c r="C65" i="21"/>
  <c r="C64" i="21"/>
  <c r="C63" i="21"/>
  <c r="C62" i="21"/>
  <c r="C61" i="21"/>
  <c r="C60" i="21"/>
  <c r="C59" i="21"/>
  <c r="C58" i="21"/>
  <c r="C57" i="21"/>
  <c r="C56" i="21"/>
  <c r="C70" i="21" s="1"/>
  <c r="C52" i="21"/>
  <c r="C48" i="21"/>
  <c r="C47" i="21"/>
  <c r="C46" i="21"/>
  <c r="C49" i="21" s="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44" i="21" s="1"/>
  <c r="C23" i="21"/>
  <c r="C22" i="21"/>
  <c r="C21" i="21"/>
  <c r="C24" i="21" s="1"/>
  <c r="C19" i="21"/>
  <c r="C17" i="21"/>
  <c r="C14" i="21"/>
  <c r="C13" i="21"/>
  <c r="C15" i="21" s="1"/>
  <c r="C11" i="21"/>
  <c r="C8" i="21"/>
  <c r="C7" i="21"/>
  <c r="C6" i="21"/>
  <c r="C5" i="21"/>
  <c r="C4" i="21"/>
  <c r="C3" i="21"/>
  <c r="C9" i="21" s="1"/>
  <c r="C86" i="21" l="1"/>
  <c r="C50" i="21"/>
</calcChain>
</file>

<file path=xl/sharedStrings.xml><?xml version="1.0" encoding="utf-8"?>
<sst xmlns="http://schemas.openxmlformats.org/spreadsheetml/2006/main" count="135" uniqueCount="72">
  <si>
    <t>Предмет јавне набавке</t>
  </si>
  <si>
    <t>Ознака из општег речника набавке</t>
  </si>
  <si>
    <t>Назив из општег речника набавке</t>
  </si>
  <si>
    <t>Врста поступка</t>
  </si>
  <si>
    <t>Годишње</t>
  </si>
  <si>
    <t>Укупно</t>
  </si>
  <si>
    <t>Разлог и оправданост набавке</t>
  </si>
  <si>
    <t xml:space="preserve">Начин утврђења процењене вредности </t>
  </si>
  <si>
    <t>Процењена вредност набавке</t>
  </si>
  <si>
    <t>1.2 УСЛУГЕ</t>
  </si>
  <si>
    <t>КОНТО</t>
  </si>
  <si>
    <t>Оквирни датум покретања поступка</t>
  </si>
  <si>
    <t>Оквирни датум закључења уговора</t>
  </si>
  <si>
    <t>Оквирни рок трајања уговора</t>
  </si>
  <si>
    <t>ОС</t>
  </si>
  <si>
    <t>Ред. бр.</t>
  </si>
  <si>
    <t xml:space="preserve">
Покретач</t>
  </si>
  <si>
    <t>ЦН</t>
  </si>
  <si>
    <t>Разлика 
(6-5)</t>
  </si>
  <si>
    <t>Извршни директор за економско-финансијске послове</t>
  </si>
  <si>
    <t>____________________________________________________________________________</t>
  </si>
  <si>
    <t>НАБАВКЕ УСЛУГА КОЈЕ СЕ МЕЊАЈУ</t>
  </si>
  <si>
    <t>Извршни директор за дистрибуцију топлотне енергије</t>
  </si>
  <si>
    <t>PTE</t>
  </si>
  <si>
    <t>EFP</t>
  </si>
  <si>
    <t>DRI</t>
  </si>
  <si>
    <t>AGD</t>
  </si>
  <si>
    <t>PTP</t>
  </si>
  <si>
    <t>DTE</t>
  </si>
  <si>
    <t>532 DTE</t>
  </si>
  <si>
    <t>532 PTP</t>
  </si>
  <si>
    <t>532 PTE</t>
  </si>
  <si>
    <t>532 JKP</t>
  </si>
  <si>
    <t>0262 PTE</t>
  </si>
  <si>
    <t>0262 DRI</t>
  </si>
  <si>
    <t>0262 PTP</t>
  </si>
  <si>
    <t>0262 JKP</t>
  </si>
  <si>
    <t>53991 PTE</t>
  </si>
  <si>
    <t>5502 DRI</t>
  </si>
  <si>
    <t>55020 EFP</t>
  </si>
  <si>
    <t>2621000 EFP</t>
  </si>
  <si>
    <t>55093 AGD</t>
  </si>
  <si>
    <t>Редовно одржавање грејних система</t>
  </si>
  <si>
    <t>Анализа цена је извршена на основу уговора за исте или сличне радове из претходног периода</t>
  </si>
  <si>
    <t>Вања Вукић</t>
  </si>
  <si>
    <t>2. квартал</t>
  </si>
  <si>
    <t>3. квартал</t>
  </si>
  <si>
    <t>Отворени</t>
  </si>
  <si>
    <t>не</t>
  </si>
  <si>
    <t>ДДТЕ 
(ИД ВП)</t>
  </si>
  <si>
    <t>Анализа цена је извршена на основу уговора за исте или сличне услуге из претходног периода</t>
  </si>
  <si>
    <t xml:space="preserve">Отворени </t>
  </si>
  <si>
    <t>Драгица Икодиновић, дипл.економиста</t>
  </si>
  <si>
    <t>50720000</t>
  </si>
  <si>
    <t>Услуге поправке и одржавања централног грејања</t>
  </si>
  <si>
    <t>Износ планираних средстава за набавку (План набавки за 2025)</t>
  </si>
  <si>
    <t>53200200</t>
  </si>
  <si>
    <t>2025:45.000.000
2026:45.000.000</t>
  </si>
  <si>
    <t>2025
 (План набавки за 2025.)</t>
  </si>
  <si>
    <t>2025
 Разлика 
 (14-13)</t>
  </si>
  <si>
    <t>2026</t>
  </si>
  <si>
    <t>2025: 4.000.000                 2026: 3.500.000</t>
  </si>
  <si>
    <t>2026.</t>
  </si>
  <si>
    <t xml:space="preserve">Услуге поправке и одржавања инсталација и опреме на ПС </t>
  </si>
  <si>
    <t>Уградња аутоматских одзрачних вентила  на ДМ Миљаковац</t>
  </si>
  <si>
    <t>Износ планираних средстава за набавку - Измене и допуне 1</t>
  </si>
  <si>
    <t>2025
 (Измене и допуне 1)</t>
  </si>
  <si>
    <t>Владан Павловић, дипл.инж.маш.</t>
  </si>
  <si>
    <t>В.Д.  ДИРЕКТОРА  ЈКП "Београдске електране"</t>
  </si>
  <si>
    <r>
      <t xml:space="preserve">Образложење: Извршена промена назива у Предмету јавне набавке, брише се назив набавке Услуге поправке и одржавања на ПС и КГИ и мења се у нов назив </t>
    </r>
    <r>
      <rPr>
        <sz val="12"/>
        <color theme="1"/>
        <rFont val="Times New Roman"/>
        <family val="1"/>
        <charset val="238"/>
      </rPr>
      <t xml:space="preserve"> Услуге поправке и одржавања инсталација и опреме на ПС. Остали елементи позиције остају непромењени.</t>
    </r>
    <r>
      <rPr>
        <sz val="12"/>
        <rFont val="Times New Roman"/>
        <family val="1"/>
        <charset val="238"/>
      </rPr>
      <t xml:space="preserve"> </t>
    </r>
  </si>
  <si>
    <r>
      <t xml:space="preserve">Образложење: Извршена промена назива у Предмету јавне набавке, брише се назив набавке Уградња аутоматских одзрачних вентила у КГИ надоградње на ДМ Миљаковац и мења се у нов назив </t>
    </r>
    <r>
      <rPr>
        <sz val="12"/>
        <color theme="1"/>
        <rFont val="Times New Roman"/>
        <family val="1"/>
        <charset val="238"/>
      </rPr>
      <t>Уградња аутоматских одзрачних вентила  на ДМ Миљаковац</t>
    </r>
    <r>
      <rPr>
        <sz val="12"/>
        <rFont val="Times New Roman"/>
        <family val="1"/>
        <charset val="238"/>
      </rPr>
      <t>. Остали елементи позиције остају непромењени.</t>
    </r>
  </si>
  <si>
    <t xml:space="preserve">ИЗМЕНЕ И ДОПУНЕ 1 ПЛАНА НАБАВКИ  ЈКП"БЕОГРАДСКЕ ЕЛЕКТРАНЕ" ЗА  2025. ГОДИНУ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</si>
</sst>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D_i_n_._-;\-* #,##0.00\ _D_i_n_._-;_-* &quot;-&quot;??\ _D_i_n_._-;_-@_-"/>
    <numFmt numFmtId="165" formatCode="_-* #,##0.00\ _K_M_-;\-* #,##0.00\ _K_M_-;_-* &quot;-&quot;??\ _K_M_-;_-@_-"/>
    <numFmt numFmtId="166" formatCode="_-* #,##0\ _K_M_-;\-* #,##0\ _K_M_-;_-* &quot;-&quot;??\ _K_M_-;_-@_-"/>
  </numFmts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</font>
    <font>
      <b/>
      <sz val="20"/>
      <name val="Times New Roman"/>
      <family val="1"/>
      <charset val="238"/>
    </font>
    <font>
      <b/>
      <sz val="28"/>
      <name val="Arial"/>
      <family val="2"/>
      <charset val="238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2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164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165" fontId="2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5" fillId="0" borderId="0"/>
  </cellStyleXfs>
  <cellXfs count="116">
    <xf numFmtId="0" fontId="0" fillId="0" borderId="0" xfId="0"/>
    <xf numFmtId="0" fontId="7" fillId="0" borderId="0" xfId="0" applyFont="1" applyFill="1" applyBorder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0" fontId="14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vertical="center"/>
    </xf>
    <xf numFmtId="3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3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6" fillId="0" borderId="0" xfId="18" applyFont="1" applyFill="1" applyBorder="1" applyAlignment="1"/>
    <xf numFmtId="3" fontId="0" fillId="0" borderId="0" xfId="0" applyNumberFormat="1"/>
    <xf numFmtId="0" fontId="5" fillId="0" borderId="0" xfId="0" applyFont="1"/>
    <xf numFmtId="3" fontId="0" fillId="2" borderId="0" xfId="0" applyNumberFormat="1" applyFill="1"/>
    <xf numFmtId="0" fontId="0" fillId="3" borderId="0" xfId="0" applyFill="1"/>
    <xf numFmtId="3" fontId="0" fillId="3" borderId="0" xfId="0" applyNumberFormat="1" applyFill="1"/>
    <xf numFmtId="0" fontId="5" fillId="3" borderId="0" xfId="0" applyFont="1" applyFill="1"/>
    <xf numFmtId="0" fontId="9" fillId="0" borderId="0" xfId="0" applyNumberFormat="1" applyFont="1" applyFill="1" applyBorder="1" applyAlignment="1">
      <alignment horizontal="center" vertical="center" wrapText="1"/>
    </xf>
    <xf numFmtId="0" fontId="16" fillId="0" borderId="0" xfId="18" applyFont="1" applyFill="1" applyBorder="1"/>
    <xf numFmtId="0" fontId="16" fillId="0" borderId="0" xfId="0" applyFont="1" applyFill="1"/>
    <xf numFmtId="0" fontId="15" fillId="0" borderId="0" xfId="18" applyFont="1" applyFill="1" applyBorder="1"/>
    <xf numFmtId="0" fontId="13" fillId="0" borderId="0" xfId="18" applyFont="1" applyFill="1" applyBorder="1" applyAlignment="1"/>
    <xf numFmtId="0" fontId="10" fillId="0" borderId="0" xfId="18" applyFont="1" applyFill="1" applyBorder="1"/>
    <xf numFmtId="0" fontId="10" fillId="0" borderId="0" xfId="18" applyFont="1" applyFill="1" applyBorder="1" applyAlignment="1"/>
    <xf numFmtId="0" fontId="10" fillId="0" borderId="9" xfId="18" applyFont="1" applyFill="1" applyBorder="1" applyAlignment="1"/>
    <xf numFmtId="0" fontId="10" fillId="0" borderId="0" xfId="0" applyFont="1" applyFill="1"/>
    <xf numFmtId="0" fontId="10" fillId="0" borderId="0" xfId="0" applyFont="1" applyFill="1" applyBorder="1"/>
    <xf numFmtId="0" fontId="10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3" fontId="10" fillId="0" borderId="0" xfId="0" applyNumberFormat="1" applyFont="1" applyFill="1" applyAlignment="1">
      <alignment vertical="center"/>
    </xf>
    <xf numFmtId="3" fontId="10" fillId="0" borderId="9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2" fillId="0" borderId="0" xfId="13" applyFont="1" applyFill="1" applyAlignment="1">
      <alignment horizontal="center" vertical="center"/>
    </xf>
    <xf numFmtId="0" fontId="18" fillId="0" borderId="0" xfId="0" applyFont="1" applyFill="1"/>
    <xf numFmtId="0" fontId="17" fillId="0" borderId="1" xfId="0" applyFont="1" applyFill="1" applyBorder="1" applyAlignment="1">
      <alignment horizontal="center" vertical="center"/>
    </xf>
    <xf numFmtId="0" fontId="20" fillId="0" borderId="0" xfId="0" applyFont="1" applyFill="1" applyBorder="1"/>
    <xf numFmtId="49" fontId="17" fillId="0" borderId="1" xfId="0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left" vertical="center" wrapText="1"/>
    </xf>
    <xf numFmtId="3" fontId="10" fillId="4" borderId="3" xfId="12" applyNumberFormat="1" applyFont="1" applyFill="1" applyBorder="1" applyAlignment="1">
      <alignment horizontal="right" vertical="center"/>
    </xf>
    <xf numFmtId="3" fontId="10" fillId="4" borderId="3" xfId="12" applyNumberFormat="1" applyFont="1" applyFill="1" applyBorder="1" applyAlignment="1">
      <alignment horizontal="right" vertical="center" wrapText="1"/>
    </xf>
    <xf numFmtId="49" fontId="10" fillId="4" borderId="3" xfId="0" applyNumberFormat="1" applyFont="1" applyFill="1" applyBorder="1" applyAlignment="1">
      <alignment horizontal="center" vertical="center"/>
    </xf>
    <xf numFmtId="3" fontId="10" fillId="4" borderId="3" xfId="12" applyNumberFormat="1" applyFont="1" applyFill="1" applyBorder="1" applyAlignment="1">
      <alignment horizontal="left" vertical="center" wrapText="1"/>
    </xf>
    <xf numFmtId="3" fontId="10" fillId="4" borderId="3" xfId="12" applyNumberFormat="1" applyFont="1" applyFill="1" applyBorder="1" applyAlignment="1">
      <alignment horizontal="center" vertical="center"/>
    </xf>
    <xf numFmtId="0" fontId="10" fillId="4" borderId="3" xfId="12" applyFont="1" applyFill="1" applyBorder="1" applyAlignment="1">
      <alignment horizontal="center" vertical="center" wrapText="1"/>
    </xf>
    <xf numFmtId="0" fontId="10" fillId="4" borderId="3" xfId="12" applyFont="1" applyFill="1" applyBorder="1" applyAlignment="1">
      <alignment horizontal="center" vertical="center"/>
    </xf>
    <xf numFmtId="49" fontId="10" fillId="4" borderId="3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3" fontId="17" fillId="4" borderId="1" xfId="1" applyNumberFormat="1" applyFont="1" applyFill="1" applyBorder="1" applyAlignment="1">
      <alignment horizontal="right" vertical="center" wrapText="1"/>
    </xf>
    <xf numFmtId="3" fontId="17" fillId="4" borderId="1" xfId="0" applyNumberFormat="1" applyFont="1" applyFill="1" applyBorder="1" applyAlignment="1">
      <alignment horizontal="right" vertical="center" wrapText="1"/>
    </xf>
    <xf numFmtId="3" fontId="17" fillId="4" borderId="1" xfId="0" applyNumberFormat="1" applyFont="1" applyFill="1" applyBorder="1" applyAlignment="1">
      <alignment horizontal="right" vertical="center"/>
    </xf>
    <xf numFmtId="3" fontId="17" fillId="0" borderId="1" xfId="0" applyNumberFormat="1" applyFont="1" applyFill="1" applyBorder="1" applyAlignment="1">
      <alignment vertical="center" wrapText="1"/>
    </xf>
    <xf numFmtId="49" fontId="18" fillId="0" borderId="1" xfId="14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26" applyFont="1" applyFill="1" applyBorder="1" applyAlignment="1">
      <alignment horizontal="left" vertical="center" wrapText="1"/>
    </xf>
    <xf numFmtId="0" fontId="20" fillId="0" borderId="1" xfId="12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49" fontId="21" fillId="0" borderId="13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/>
    </xf>
    <xf numFmtId="0" fontId="9" fillId="0" borderId="17" xfId="12" applyFont="1" applyFill="1" applyBorder="1" applyAlignment="1">
      <alignment horizontal="center" vertical="center"/>
    </xf>
    <xf numFmtId="3" fontId="9" fillId="0" borderId="17" xfId="12" applyNumberFormat="1" applyFont="1" applyFill="1" applyBorder="1" applyAlignment="1">
      <alignment horizontal="center" vertical="center"/>
    </xf>
    <xf numFmtId="0" fontId="9" fillId="0" borderId="17" xfId="12" applyFont="1" applyFill="1" applyBorder="1" applyAlignment="1">
      <alignment horizontal="center" vertical="center" wrapText="1"/>
    </xf>
    <xf numFmtId="0" fontId="9" fillId="0" borderId="18" xfId="12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49" fontId="18" fillId="0" borderId="3" xfId="14" applyNumberFormat="1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/>
    </xf>
    <xf numFmtId="0" fontId="20" fillId="4" borderId="3" xfId="26" applyFont="1" applyFill="1" applyBorder="1" applyAlignment="1">
      <alignment horizontal="left" vertical="center" wrapText="1"/>
    </xf>
    <xf numFmtId="0" fontId="20" fillId="4" borderId="3" xfId="6" applyFont="1" applyFill="1" applyBorder="1" applyAlignment="1">
      <alignment horizontal="left" vertical="center" wrapText="1"/>
    </xf>
    <xf numFmtId="3" fontId="23" fillId="4" borderId="5" xfId="6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3" fontId="23" fillId="0" borderId="11" xfId="6" applyNumberFormat="1" applyFont="1" applyFill="1" applyBorder="1" applyAlignment="1">
      <alignment horizontal="center" vertical="center" wrapText="1"/>
    </xf>
    <xf numFmtId="0" fontId="13" fillId="0" borderId="0" xfId="18" applyFont="1" applyFill="1" applyBorder="1"/>
    <xf numFmtId="0" fontId="8" fillId="4" borderId="0" xfId="15" applyNumberFormat="1" applyFont="1" applyFill="1" applyBorder="1" applyAlignment="1">
      <alignment horizontal="center" vertical="center" wrapText="1"/>
    </xf>
    <xf numFmtId="0" fontId="22" fillId="4" borderId="0" xfId="0" applyNumberFormat="1" applyFont="1" applyFill="1" applyBorder="1" applyAlignment="1">
      <alignment horizontal="center" vertical="center"/>
    </xf>
    <xf numFmtId="49" fontId="14" fillId="4" borderId="3" xfId="0" applyNumberFormat="1" applyFont="1" applyFill="1" applyBorder="1" applyAlignment="1">
      <alignment horizontal="center" vertical="center" wrapText="1"/>
    </xf>
    <xf numFmtId="49" fontId="21" fillId="0" borderId="3" xfId="12" applyNumberFormat="1" applyFont="1" applyFill="1" applyBorder="1" applyAlignment="1">
      <alignment horizontal="center" vertical="center" wrapText="1"/>
    </xf>
    <xf numFmtId="49" fontId="21" fillId="0" borderId="13" xfId="12" applyNumberFormat="1" applyFont="1" applyFill="1" applyBorder="1" applyAlignment="1">
      <alignment horizontal="center" vertical="center" wrapText="1"/>
    </xf>
    <xf numFmtId="49" fontId="19" fillId="0" borderId="3" xfId="12" applyNumberFormat="1" applyFont="1" applyFill="1" applyBorder="1" applyAlignment="1">
      <alignment horizontal="center" vertical="center" wrapText="1"/>
    </xf>
    <xf numFmtId="49" fontId="19" fillId="0" borderId="13" xfId="12" applyNumberFormat="1" applyFont="1" applyFill="1" applyBorder="1" applyAlignment="1">
      <alignment horizontal="center" vertical="center" wrapText="1"/>
    </xf>
    <xf numFmtId="49" fontId="19" fillId="0" borderId="5" xfId="12" applyNumberFormat="1" applyFont="1" applyFill="1" applyBorder="1" applyAlignment="1">
      <alignment horizontal="center" vertical="center" wrapText="1"/>
    </xf>
    <xf numFmtId="49" fontId="19" fillId="0" borderId="15" xfId="12" applyNumberFormat="1" applyFont="1" applyFill="1" applyBorder="1" applyAlignment="1">
      <alignment horizontal="center" vertical="center" wrapText="1"/>
    </xf>
    <xf numFmtId="49" fontId="21" fillId="0" borderId="3" xfId="13" applyNumberFormat="1" applyFont="1" applyFill="1" applyBorder="1" applyAlignment="1">
      <alignment horizontal="center" vertical="center" wrapText="1"/>
    </xf>
    <xf numFmtId="49" fontId="21" fillId="0" borderId="13" xfId="13" applyNumberFormat="1" applyFont="1" applyFill="1" applyBorder="1" applyAlignment="1">
      <alignment horizontal="center" vertical="center" wrapText="1"/>
    </xf>
    <xf numFmtId="3" fontId="21" fillId="0" borderId="3" xfId="13" applyNumberFormat="1" applyFont="1" applyFill="1" applyBorder="1" applyAlignment="1">
      <alignment horizontal="center" vertical="center" wrapText="1"/>
    </xf>
    <xf numFmtId="3" fontId="21" fillId="0" borderId="13" xfId="13" applyNumberFormat="1" applyFont="1" applyFill="1" applyBorder="1" applyAlignment="1">
      <alignment horizontal="center" vertical="center" wrapText="1"/>
    </xf>
    <xf numFmtId="49" fontId="21" fillId="0" borderId="3" xfId="0" applyNumberFormat="1" applyFont="1" applyFill="1" applyBorder="1" applyAlignment="1">
      <alignment horizontal="center" vertical="center" wrapText="1"/>
    </xf>
    <xf numFmtId="49" fontId="21" fillId="0" borderId="13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49" fontId="21" fillId="0" borderId="14" xfId="0" applyNumberFormat="1" applyFont="1" applyFill="1" applyBorder="1" applyAlignment="1">
      <alignment horizontal="center" vertical="center" wrapText="1"/>
    </xf>
    <xf numFmtId="166" fontId="9" fillId="0" borderId="0" xfId="19" applyNumberFormat="1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5" fillId="0" borderId="0" xfId="13" applyFont="1" applyFill="1" applyAlignment="1">
      <alignment horizontal="center" vertical="center"/>
    </xf>
    <xf numFmtId="0" fontId="11" fillId="5" borderId="7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49" fontId="19" fillId="0" borderId="4" xfId="12" applyNumberFormat="1" applyFont="1" applyFill="1" applyBorder="1" applyAlignment="1">
      <alignment horizontal="center" vertical="center" wrapText="1"/>
    </xf>
    <xf numFmtId="49" fontId="19" fillId="0" borderId="12" xfId="12" applyNumberFormat="1" applyFont="1" applyFill="1" applyBorder="1" applyAlignment="1">
      <alignment horizontal="center" vertical="center" wrapText="1"/>
    </xf>
    <xf numFmtId="166" fontId="13" fillId="0" borderId="0" xfId="19" applyNumberFormat="1" applyFont="1" applyFill="1" applyAlignment="1">
      <alignment horizontal="center" vertical="center"/>
    </xf>
    <xf numFmtId="0" fontId="8" fillId="4" borderId="10" xfId="15" applyNumberFormat="1" applyFont="1" applyFill="1" applyBorder="1" applyAlignment="1">
      <alignment horizontal="center" vertical="center" wrapText="1"/>
    </xf>
    <xf numFmtId="0" fontId="22" fillId="4" borderId="1" xfId="0" applyNumberFormat="1" applyFont="1" applyFill="1" applyBorder="1" applyAlignment="1">
      <alignment horizontal="center" vertical="center"/>
    </xf>
    <xf numFmtId="0" fontId="22" fillId="4" borderId="11" xfId="0" applyNumberFormat="1" applyFont="1" applyFill="1" applyBorder="1" applyAlignment="1">
      <alignment horizontal="center" vertical="center"/>
    </xf>
    <xf numFmtId="0" fontId="8" fillId="4" borderId="12" xfId="15" applyNumberFormat="1" applyFont="1" applyFill="1" applyBorder="1" applyAlignment="1">
      <alignment horizontal="center" vertical="center" wrapText="1"/>
    </xf>
    <xf numFmtId="0" fontId="22" fillId="4" borderId="13" xfId="0" applyNumberFormat="1" applyFont="1" applyFill="1" applyBorder="1" applyAlignment="1">
      <alignment horizontal="center" vertical="center"/>
    </xf>
    <xf numFmtId="0" fontId="22" fillId="4" borderId="15" xfId="0" applyNumberFormat="1" applyFont="1" applyFill="1" applyBorder="1" applyAlignment="1">
      <alignment horizontal="center" vertical="center"/>
    </xf>
  </cellXfs>
  <cellStyles count="27">
    <cellStyle name="Comma" xfId="1" builtinId="3"/>
    <cellStyle name="Comma 2" xfId="2" xr:uid="{00000000-0005-0000-0000-000001000000}"/>
    <cellStyle name="Comma 2 2" xfId="22" xr:uid="{00000000-0005-0000-0000-000002000000}"/>
    <cellStyle name="Comma 4" xfId="17" xr:uid="{00000000-0005-0000-0000-000003000000}"/>
    <cellStyle name="Comma 5" xfId="16" xr:uid="{00000000-0005-0000-0000-000004000000}"/>
    <cellStyle name="Comma 6" xfId="19" xr:uid="{00000000-0005-0000-0000-000005000000}"/>
    <cellStyle name="Normal" xfId="0" builtinId="0"/>
    <cellStyle name="Normal 10" xfId="3" xr:uid="{00000000-0005-0000-0000-000007000000}"/>
    <cellStyle name="Normal 10 2" xfId="23" xr:uid="{00000000-0005-0000-0000-000008000000}"/>
    <cellStyle name="Normal 11" xfId="21" xr:uid="{00000000-0005-0000-0000-000009000000}"/>
    <cellStyle name="Normal 11 2" xfId="26" xr:uid="{753F8EDB-8AEE-462D-AC75-776710061153}"/>
    <cellStyle name="Normal 12" xfId="25" xr:uid="{00000000-0005-0000-0000-00000A000000}"/>
    <cellStyle name="Normal 15_2Prenos sredstava po ugovorima u 2013" xfId="4" xr:uid="{00000000-0005-0000-0000-00000B000000}"/>
    <cellStyle name="Normal 2" xfId="5" xr:uid="{00000000-0005-0000-0000-00000C000000}"/>
    <cellStyle name="Normal 2 2" xfId="6" xr:uid="{00000000-0005-0000-0000-00000D000000}"/>
    <cellStyle name="Normal 25_2Prenos sredstava po ugovorima u 2013" xfId="7" xr:uid="{00000000-0005-0000-0000-00000E000000}"/>
    <cellStyle name="Normal 3" xfId="8" xr:uid="{00000000-0005-0000-0000-00000F000000}"/>
    <cellStyle name="Normal 35" xfId="9" xr:uid="{00000000-0005-0000-0000-000010000000}"/>
    <cellStyle name="Normal 35 2" xfId="24" xr:uid="{00000000-0005-0000-0000-000011000000}"/>
    <cellStyle name="Normal 4" xfId="10" xr:uid="{00000000-0005-0000-0000-000012000000}"/>
    <cellStyle name="Normal 4 2" xfId="11" xr:uid="{00000000-0005-0000-0000-000013000000}"/>
    <cellStyle name="Normal 5" xfId="13" xr:uid="{00000000-0005-0000-0000-000014000000}"/>
    <cellStyle name="Normal 6" xfId="14" xr:uid="{00000000-0005-0000-0000-000015000000}"/>
    <cellStyle name="Normal 7" xfId="15" xr:uid="{00000000-0005-0000-0000-000016000000}"/>
    <cellStyle name="Normal 8" xfId="18" xr:uid="{00000000-0005-0000-0000-000017000000}"/>
    <cellStyle name="Normal 9" xfId="20" xr:uid="{00000000-0005-0000-0000-000018000000}"/>
    <cellStyle name="Normal_Sheet1 2" xfId="12" xr:uid="{00000000-0005-0000-0000-000019000000}"/>
  </cellStyles>
  <dxfs count="0"/>
  <tableStyles count="0" defaultTableStyle="TableStyleMedium9" defaultPivotStyle="PivotStyleLight16"/>
  <colors>
    <mruColors>
      <color rgb="FF66FF99"/>
      <color rgb="FF99CCFF"/>
      <color rgb="FFCCFFCC"/>
      <color rgb="FFFF99CC"/>
      <color rgb="FF0000CC"/>
      <color rgb="FF2D05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V26"/>
  <sheetViews>
    <sheetView tabSelected="1" zoomScale="70" zoomScaleNormal="70" zoomScaleSheetLayoutView="75" zoomScalePageLayoutView="70" workbookViewId="0"/>
  </sheetViews>
  <sheetFormatPr defaultColWidth="9.140625" defaultRowHeight="15" customHeight="1" x14ac:dyDescent="0.2"/>
  <cols>
    <col min="1" max="1" width="6" style="4" customWidth="1"/>
    <col min="2" max="2" width="11.85546875" style="5" customWidth="1"/>
    <col min="3" max="3" width="18.28515625" style="5" customWidth="1"/>
    <col min="4" max="4" width="31.7109375" style="5" customWidth="1"/>
    <col min="5" max="5" width="20.42578125" style="6" customWidth="1"/>
    <col min="6" max="6" width="16.85546875" style="6" customWidth="1"/>
    <col min="7" max="7" width="16.5703125" style="6" customWidth="1"/>
    <col min="8" max="8" width="11.42578125" style="3" customWidth="1"/>
    <col min="9" max="9" width="19.7109375" style="5" customWidth="1"/>
    <col min="10" max="10" width="15.7109375" style="5" customWidth="1"/>
    <col min="11" max="11" width="15.42578125" style="3" customWidth="1"/>
    <col min="12" max="12" width="5.5703125" style="3" customWidth="1"/>
    <col min="13" max="13" width="17.85546875" style="7" customWidth="1"/>
    <col min="14" max="14" width="17" style="7" customWidth="1"/>
    <col min="15" max="15" width="15.140625" style="7" customWidth="1"/>
    <col min="16" max="18" width="14" style="2" customWidth="1"/>
    <col min="19" max="19" width="8.85546875" style="3" customWidth="1"/>
    <col min="20" max="20" width="23.7109375" style="5" customWidth="1"/>
    <col min="21" max="21" width="21.140625" style="5" customWidth="1"/>
    <col min="22" max="22" width="14.7109375" style="3" customWidth="1"/>
    <col min="23" max="23" width="29.42578125" style="1" customWidth="1"/>
    <col min="24" max="24" width="25.140625" style="1" customWidth="1"/>
    <col min="25" max="16384" width="9.140625" style="1"/>
  </cols>
  <sheetData>
    <row r="2" spans="1:22" ht="34.5" customHeight="1" x14ac:dyDescent="0.2">
      <c r="A2" s="102" t="s">
        <v>71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</row>
    <row r="3" spans="1:22" ht="18.75" customHeight="1" thickBo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22" s="41" customFormat="1" ht="31.5" customHeight="1" thickBot="1" x14ac:dyDescent="0.25">
      <c r="A4" s="52"/>
      <c r="B4" s="53"/>
      <c r="C4" s="53"/>
      <c r="D4" s="103" t="s">
        <v>9</v>
      </c>
      <c r="E4" s="10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4"/>
    </row>
    <row r="5" spans="1:22" s="41" customFormat="1" ht="27.75" customHeight="1" thickBot="1" x14ac:dyDescent="0.25">
      <c r="A5" s="104" t="s">
        <v>21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6"/>
    </row>
    <row r="6" spans="1:22" s="41" customFormat="1" ht="35.25" customHeight="1" x14ac:dyDescent="0.2">
      <c r="A6" s="107" t="s">
        <v>15</v>
      </c>
      <c r="B6" s="88" t="s">
        <v>1</v>
      </c>
      <c r="C6" s="88" t="s">
        <v>2</v>
      </c>
      <c r="D6" s="88" t="s">
        <v>0</v>
      </c>
      <c r="E6" s="94" t="s">
        <v>55</v>
      </c>
      <c r="F6" s="92" t="s">
        <v>65</v>
      </c>
      <c r="G6" s="94" t="s">
        <v>18</v>
      </c>
      <c r="H6" s="96" t="s">
        <v>10</v>
      </c>
      <c r="I6" s="96" t="s">
        <v>8</v>
      </c>
      <c r="J6" s="96"/>
      <c r="K6" s="96" t="s">
        <v>3</v>
      </c>
      <c r="L6" s="98" t="s">
        <v>14</v>
      </c>
      <c r="M6" s="94" t="s">
        <v>58</v>
      </c>
      <c r="N6" s="94" t="s">
        <v>66</v>
      </c>
      <c r="O6" s="94" t="s">
        <v>59</v>
      </c>
      <c r="P6" s="86" t="s">
        <v>11</v>
      </c>
      <c r="Q6" s="86" t="s">
        <v>12</v>
      </c>
      <c r="R6" s="86" t="s">
        <v>13</v>
      </c>
      <c r="S6" s="88" t="s">
        <v>17</v>
      </c>
      <c r="T6" s="88" t="s">
        <v>6</v>
      </c>
      <c r="U6" s="88" t="s">
        <v>7</v>
      </c>
      <c r="V6" s="90" t="s">
        <v>16</v>
      </c>
    </row>
    <row r="7" spans="1:22" s="41" customFormat="1" ht="64.5" customHeight="1" thickBot="1" x14ac:dyDescent="0.25">
      <c r="A7" s="108"/>
      <c r="B7" s="89"/>
      <c r="C7" s="89"/>
      <c r="D7" s="89"/>
      <c r="E7" s="95"/>
      <c r="F7" s="93"/>
      <c r="G7" s="95"/>
      <c r="H7" s="97"/>
      <c r="I7" s="66" t="s">
        <v>4</v>
      </c>
      <c r="J7" s="66" t="s">
        <v>5</v>
      </c>
      <c r="K7" s="97"/>
      <c r="L7" s="99"/>
      <c r="M7" s="95"/>
      <c r="N7" s="95"/>
      <c r="O7" s="95"/>
      <c r="P7" s="87"/>
      <c r="Q7" s="87"/>
      <c r="R7" s="87"/>
      <c r="S7" s="89"/>
      <c r="T7" s="89"/>
      <c r="U7" s="89"/>
      <c r="V7" s="91"/>
    </row>
    <row r="8" spans="1:22" s="41" customFormat="1" ht="24" customHeight="1" thickBot="1" x14ac:dyDescent="0.25">
      <c r="A8" s="67">
        <v>1</v>
      </c>
      <c r="B8" s="68">
        <v>2</v>
      </c>
      <c r="C8" s="68">
        <v>3</v>
      </c>
      <c r="D8" s="68">
        <v>4</v>
      </c>
      <c r="E8" s="69">
        <v>5</v>
      </c>
      <c r="F8" s="69">
        <v>6</v>
      </c>
      <c r="G8" s="69">
        <v>7</v>
      </c>
      <c r="H8" s="68">
        <v>8</v>
      </c>
      <c r="I8" s="68">
        <v>9</v>
      </c>
      <c r="J8" s="68">
        <v>10</v>
      </c>
      <c r="K8" s="68">
        <v>11</v>
      </c>
      <c r="L8" s="68">
        <v>12</v>
      </c>
      <c r="M8" s="69">
        <v>13</v>
      </c>
      <c r="N8" s="69">
        <v>14</v>
      </c>
      <c r="O8" s="69">
        <v>15</v>
      </c>
      <c r="P8" s="70">
        <v>16</v>
      </c>
      <c r="Q8" s="70">
        <v>17</v>
      </c>
      <c r="R8" s="70">
        <v>18</v>
      </c>
      <c r="S8" s="68">
        <v>19</v>
      </c>
      <c r="T8" s="68">
        <v>20</v>
      </c>
      <c r="U8" s="68">
        <v>21</v>
      </c>
      <c r="V8" s="71">
        <v>22</v>
      </c>
    </row>
    <row r="9" spans="1:22" s="41" customFormat="1" ht="63.75" x14ac:dyDescent="0.2">
      <c r="A9" s="72">
        <v>18</v>
      </c>
      <c r="B9" s="73" t="s">
        <v>53</v>
      </c>
      <c r="C9" s="74" t="s">
        <v>54</v>
      </c>
      <c r="D9" s="75" t="s">
        <v>63</v>
      </c>
      <c r="E9" s="44">
        <v>90000000</v>
      </c>
      <c r="F9" s="44">
        <v>90000000</v>
      </c>
      <c r="G9" s="44">
        <f>SUM(F9-E9)</f>
        <v>0</v>
      </c>
      <c r="H9" s="46" t="s">
        <v>56</v>
      </c>
      <c r="I9" s="47" t="s">
        <v>57</v>
      </c>
      <c r="J9" s="48">
        <v>90000000</v>
      </c>
      <c r="K9" s="49" t="s">
        <v>51</v>
      </c>
      <c r="L9" s="50"/>
      <c r="M9" s="44">
        <v>45000000</v>
      </c>
      <c r="N9" s="44">
        <v>45000000</v>
      </c>
      <c r="O9" s="45">
        <v>0</v>
      </c>
      <c r="P9" s="51" t="s">
        <v>45</v>
      </c>
      <c r="Q9" s="51" t="s">
        <v>46</v>
      </c>
      <c r="R9" s="85" t="s">
        <v>60</v>
      </c>
      <c r="S9" s="76" t="s">
        <v>48</v>
      </c>
      <c r="T9" s="77" t="s">
        <v>42</v>
      </c>
      <c r="U9" s="78" t="s">
        <v>50</v>
      </c>
      <c r="V9" s="79" t="s">
        <v>49</v>
      </c>
    </row>
    <row r="10" spans="1:22" s="41" customFormat="1" ht="27" customHeight="1" x14ac:dyDescent="0.2">
      <c r="A10" s="110" t="s">
        <v>69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2"/>
    </row>
    <row r="11" spans="1:22" s="8" customFormat="1" ht="63.75" x14ac:dyDescent="0.2">
      <c r="A11" s="80">
        <v>19</v>
      </c>
      <c r="B11" s="59" t="s">
        <v>53</v>
      </c>
      <c r="C11" s="60" t="s">
        <v>54</v>
      </c>
      <c r="D11" s="65" t="s">
        <v>64</v>
      </c>
      <c r="E11" s="58">
        <v>7500000</v>
      </c>
      <c r="F11" s="55">
        <v>7500000</v>
      </c>
      <c r="G11" s="55">
        <f>SUM(F11-E11)</f>
        <v>0</v>
      </c>
      <c r="H11" s="42" t="s">
        <v>56</v>
      </c>
      <c r="I11" s="43" t="s">
        <v>61</v>
      </c>
      <c r="J11" s="55">
        <v>7500000</v>
      </c>
      <c r="K11" s="55" t="s">
        <v>47</v>
      </c>
      <c r="L11" s="40"/>
      <c r="M11" s="56">
        <v>4000000</v>
      </c>
      <c r="N11" s="55">
        <v>4000000</v>
      </c>
      <c r="O11" s="57">
        <v>0</v>
      </c>
      <c r="P11" s="61" t="s">
        <v>45</v>
      </c>
      <c r="Q11" s="61" t="s">
        <v>46</v>
      </c>
      <c r="R11" s="62" t="s">
        <v>62</v>
      </c>
      <c r="S11" s="40" t="s">
        <v>48</v>
      </c>
      <c r="T11" s="63" t="s">
        <v>42</v>
      </c>
      <c r="U11" s="64" t="s">
        <v>43</v>
      </c>
      <c r="V11" s="81" t="s">
        <v>49</v>
      </c>
    </row>
    <row r="12" spans="1:22" s="39" customFormat="1" ht="35.25" customHeight="1" thickBot="1" x14ac:dyDescent="0.25">
      <c r="A12" s="113" t="s">
        <v>70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5"/>
    </row>
    <row r="13" spans="1:22" s="39" customFormat="1" ht="35.25" customHeight="1" x14ac:dyDescent="0.2">
      <c r="A13" s="8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</row>
    <row r="14" spans="1:22" ht="15" customHeigh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ht="15" customHeight="1" x14ac:dyDescent="0.25">
      <c r="D15" s="26"/>
      <c r="E15" s="26"/>
      <c r="F15" s="27"/>
      <c r="G15" s="23"/>
      <c r="H15" s="23"/>
      <c r="I15" s="9"/>
      <c r="J15" s="23"/>
      <c r="K15" s="24"/>
      <c r="L15" s="24"/>
      <c r="M15" s="24"/>
      <c r="N15" s="24"/>
      <c r="O15" s="24"/>
      <c r="U15" s="24"/>
    </row>
    <row r="16" spans="1:22" ht="15" customHeight="1" x14ac:dyDescent="0.25">
      <c r="D16" s="28"/>
      <c r="E16" s="28"/>
      <c r="F16" s="27"/>
      <c r="G16" s="23"/>
      <c r="H16" s="23"/>
      <c r="I16" s="9"/>
      <c r="J16" s="23"/>
      <c r="K16" s="24"/>
      <c r="L16" s="24"/>
      <c r="M16" s="24"/>
      <c r="N16" s="24"/>
      <c r="O16" s="24"/>
      <c r="U16" s="9"/>
    </row>
    <row r="17" spans="4:22" ht="15" customHeight="1" x14ac:dyDescent="0.25">
      <c r="D17" s="28"/>
      <c r="E17" s="28"/>
      <c r="F17" s="82"/>
      <c r="G17" s="25"/>
      <c r="H17" s="25"/>
      <c r="I17" s="9"/>
      <c r="J17" s="25"/>
      <c r="K17" s="25"/>
      <c r="L17" s="25"/>
      <c r="M17" s="25"/>
      <c r="N17" s="25"/>
      <c r="O17" s="25"/>
      <c r="U17" s="37"/>
    </row>
    <row r="19" spans="4:22" ht="15" customHeight="1" x14ac:dyDescent="0.25">
      <c r="D19" s="26" t="s">
        <v>22</v>
      </c>
      <c r="E19" s="35"/>
      <c r="F19" s="35"/>
      <c r="P19" s="26" t="s">
        <v>19</v>
      </c>
      <c r="Q19" s="27"/>
      <c r="R19" s="27"/>
      <c r="S19" s="30"/>
      <c r="T19" s="30"/>
    </row>
    <row r="20" spans="4:22" ht="15" customHeight="1" x14ac:dyDescent="0.25">
      <c r="D20" s="28" t="s">
        <v>67</v>
      </c>
      <c r="E20" s="35"/>
      <c r="F20" s="35"/>
      <c r="P20" s="28" t="s">
        <v>52</v>
      </c>
      <c r="Q20" s="27"/>
      <c r="R20" s="27"/>
      <c r="S20" s="31"/>
      <c r="T20" s="31"/>
    </row>
    <row r="21" spans="4:22" ht="15" customHeight="1" x14ac:dyDescent="0.25">
      <c r="D21" s="29"/>
      <c r="E21" s="36"/>
      <c r="F21" s="36"/>
      <c r="P21" s="32"/>
      <c r="Q21" s="32"/>
      <c r="R21" s="33"/>
      <c r="S21" s="34"/>
      <c r="T21" s="34"/>
    </row>
    <row r="23" spans="4:22" ht="15" customHeight="1" x14ac:dyDescent="0.25">
      <c r="D23" s="15"/>
      <c r="E23" s="9"/>
      <c r="F23" s="9"/>
      <c r="G23" s="10"/>
      <c r="H23" s="11"/>
      <c r="I23" s="11"/>
      <c r="J23" s="11"/>
      <c r="K23" s="12"/>
      <c r="L23" s="10"/>
      <c r="M23" s="10"/>
      <c r="N23" s="12"/>
      <c r="O23" s="12"/>
      <c r="P23" s="13"/>
      <c r="Q23" s="13"/>
      <c r="R23" s="13"/>
      <c r="S23" s="14"/>
      <c r="T23" s="14"/>
      <c r="U23" s="14"/>
      <c r="V23" s="12"/>
    </row>
    <row r="24" spans="4:22" ht="15" customHeight="1" x14ac:dyDescent="0.2">
      <c r="D24" s="109" t="s">
        <v>68</v>
      </c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</row>
    <row r="25" spans="4:22" ht="15" customHeight="1" x14ac:dyDescent="0.2">
      <c r="D25" s="100" t="s">
        <v>44</v>
      </c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</row>
    <row r="26" spans="4:22" ht="15" customHeight="1" x14ac:dyDescent="0.2">
      <c r="D26" s="101" t="s">
        <v>20</v>
      </c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</row>
  </sheetData>
  <autoFilter ref="V2:V26" xr:uid="{30CD79A7-C552-4183-A9EA-C865D2075893}"/>
  <mergeCells count="29">
    <mergeCell ref="D25:V25"/>
    <mergeCell ref="D26:V26"/>
    <mergeCell ref="A2:V2"/>
    <mergeCell ref="D4:E4"/>
    <mergeCell ref="A5:V5"/>
    <mergeCell ref="A6:A7"/>
    <mergeCell ref="D24:V24"/>
    <mergeCell ref="M6:M7"/>
    <mergeCell ref="N6:N7"/>
    <mergeCell ref="O6:O7"/>
    <mergeCell ref="B6:B7"/>
    <mergeCell ref="C6:C7"/>
    <mergeCell ref="D6:D7"/>
    <mergeCell ref="E6:E7"/>
    <mergeCell ref="A10:V10"/>
    <mergeCell ref="A12:V12"/>
    <mergeCell ref="U6:U7"/>
    <mergeCell ref="V6:V7"/>
    <mergeCell ref="F6:F7"/>
    <mergeCell ref="G6:G7"/>
    <mergeCell ref="H6:H7"/>
    <mergeCell ref="I6:J6"/>
    <mergeCell ref="K6:K7"/>
    <mergeCell ref="L6:L7"/>
    <mergeCell ref="P6:P7"/>
    <mergeCell ref="Q6:Q7"/>
    <mergeCell ref="R6:R7"/>
    <mergeCell ref="S6:S7"/>
    <mergeCell ref="T6:T7"/>
  </mergeCells>
  <pageMargins left="0.23622047244094491" right="0.23622047244094491" top="0.74803149606299213" bottom="0.74803149606299213" header="0.31496062992125984" footer="0.31496062992125984"/>
  <pageSetup paperSize="8" scale="5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86"/>
  <sheetViews>
    <sheetView topLeftCell="A10" workbookViewId="0">
      <selection activeCell="C31" sqref="C31"/>
    </sheetView>
  </sheetViews>
  <sheetFormatPr defaultRowHeight="12.75" x14ac:dyDescent="0.2"/>
  <cols>
    <col min="3" max="3" width="11.7109375" bestFit="1" customWidth="1"/>
  </cols>
  <sheetData>
    <row r="2" spans="1:5" x14ac:dyDescent="0.2">
      <c r="C2">
        <v>2021</v>
      </c>
      <c r="D2">
        <v>2022</v>
      </c>
    </row>
    <row r="3" spans="1:5" x14ac:dyDescent="0.2">
      <c r="A3">
        <v>53991</v>
      </c>
      <c r="C3" s="16" t="e">
        <f>+'измене и допуне 1, 2025'!#REF!</f>
        <v>#REF!</v>
      </c>
      <c r="E3" s="17" t="s">
        <v>23</v>
      </c>
    </row>
    <row r="4" spans="1:5" x14ac:dyDescent="0.2">
      <c r="C4" s="16" t="e">
        <f>+'измене и допуне 1, 2025'!#REF!</f>
        <v>#REF!</v>
      </c>
      <c r="E4" s="17" t="s">
        <v>23</v>
      </c>
    </row>
    <row r="5" spans="1:5" x14ac:dyDescent="0.2">
      <c r="C5" s="16" t="e">
        <f>+'измене и допуне 1, 2025'!#REF!</f>
        <v>#REF!</v>
      </c>
      <c r="E5" s="17" t="s">
        <v>23</v>
      </c>
    </row>
    <row r="6" spans="1:5" x14ac:dyDescent="0.2">
      <c r="C6" s="16" t="e">
        <f>+'измене и допуне 1, 2025'!#REF!</f>
        <v>#REF!</v>
      </c>
      <c r="E6" s="17" t="s">
        <v>23</v>
      </c>
    </row>
    <row r="7" spans="1:5" x14ac:dyDescent="0.2">
      <c r="C7" s="16" t="e">
        <f>+'измене и допуне 1, 2025'!#REF!</f>
        <v>#REF!</v>
      </c>
      <c r="E7" s="17" t="s">
        <v>23</v>
      </c>
    </row>
    <row r="8" spans="1:5" x14ac:dyDescent="0.2">
      <c r="C8" s="16" t="e">
        <f>+'измене и допуне 1, 2025'!#REF!</f>
        <v>#REF!</v>
      </c>
      <c r="E8" s="17" t="s">
        <v>23</v>
      </c>
    </row>
    <row r="9" spans="1:5" x14ac:dyDescent="0.2">
      <c r="A9" s="21" t="s">
        <v>37</v>
      </c>
      <c r="B9" s="19"/>
      <c r="C9" s="20" t="e">
        <f>SUM(C3:C8)</f>
        <v>#REF!</v>
      </c>
    </row>
    <row r="11" spans="1:5" x14ac:dyDescent="0.2">
      <c r="A11">
        <v>5502</v>
      </c>
      <c r="C11" s="16" t="e">
        <f>+'измене и допуне 1, 2025'!#REF!</f>
        <v>#REF!</v>
      </c>
      <c r="E11" s="17" t="s">
        <v>24</v>
      </c>
    </row>
    <row r="12" spans="1:5" x14ac:dyDescent="0.2">
      <c r="A12" s="21" t="s">
        <v>39</v>
      </c>
      <c r="B12" s="19"/>
      <c r="C12" s="20">
        <v>-50000000</v>
      </c>
      <c r="E12" s="17"/>
    </row>
    <row r="13" spans="1:5" x14ac:dyDescent="0.2">
      <c r="C13" s="16" t="e">
        <f>+'измене и допуне 1, 2025'!#REF!</f>
        <v>#REF!</v>
      </c>
      <c r="E13" s="17" t="s">
        <v>25</v>
      </c>
    </row>
    <row r="14" spans="1:5" x14ac:dyDescent="0.2">
      <c r="C14" s="16" t="e">
        <f>+'измене и допуне 1, 2025'!#REF!</f>
        <v>#REF!</v>
      </c>
      <c r="E14" s="17" t="s">
        <v>25</v>
      </c>
    </row>
    <row r="15" spans="1:5" x14ac:dyDescent="0.2">
      <c r="A15" s="21" t="s">
        <v>38</v>
      </c>
      <c r="B15" s="19"/>
      <c r="C15" s="20" t="e">
        <f>SUM(C13:C14)</f>
        <v>#REF!</v>
      </c>
      <c r="D15" s="19"/>
    </row>
    <row r="17" spans="1:5" x14ac:dyDescent="0.2">
      <c r="A17" s="21" t="s">
        <v>41</v>
      </c>
      <c r="B17" s="19"/>
      <c r="C17" s="20" t="e">
        <f>+'измене и допуне 1, 2025'!#REF!</f>
        <v>#REF!</v>
      </c>
      <c r="D17" s="19"/>
      <c r="E17" s="17" t="s">
        <v>26</v>
      </c>
    </row>
    <row r="19" spans="1:5" x14ac:dyDescent="0.2">
      <c r="A19" s="21" t="s">
        <v>40</v>
      </c>
      <c r="B19" s="19"/>
      <c r="C19" s="20" t="e">
        <f>+'измене и допуне 1, 2025'!#REF!</f>
        <v>#REF!</v>
      </c>
      <c r="D19" s="19"/>
      <c r="E19" s="17" t="s">
        <v>24</v>
      </c>
    </row>
    <row r="21" spans="1:5" x14ac:dyDescent="0.2">
      <c r="A21">
        <v>2621000</v>
      </c>
      <c r="C21" s="16" t="e">
        <f>+'измене и допуне 1, 2025'!#REF!</f>
        <v>#REF!</v>
      </c>
      <c r="E21" s="17" t="s">
        <v>27</v>
      </c>
    </row>
    <row r="22" spans="1:5" x14ac:dyDescent="0.2">
      <c r="A22">
        <v>2621000</v>
      </c>
      <c r="C22" s="16" t="e">
        <f>+'измене и допуне 1, 2025'!#REF!</f>
        <v>#REF!</v>
      </c>
      <c r="E22" s="17" t="s">
        <v>27</v>
      </c>
    </row>
    <row r="23" spans="1:5" x14ac:dyDescent="0.2">
      <c r="A23">
        <v>2621000</v>
      </c>
      <c r="C23" s="16" t="e">
        <f>+'измене и допуне 1, 2025'!#REF!</f>
        <v>#REF!</v>
      </c>
      <c r="E23" s="17" t="s">
        <v>27</v>
      </c>
    </row>
    <row r="24" spans="1:5" x14ac:dyDescent="0.2">
      <c r="A24" s="21" t="s">
        <v>35</v>
      </c>
      <c r="B24" s="19"/>
      <c r="C24" s="20" t="e">
        <f>SUM(C21:C23)</f>
        <v>#REF!</v>
      </c>
    </row>
    <row r="26" spans="1:5" x14ac:dyDescent="0.2">
      <c r="A26">
        <v>2621000</v>
      </c>
      <c r="C26" s="16" t="e">
        <f>+'измене и допуне 1, 2025'!#REF!</f>
        <v>#REF!</v>
      </c>
      <c r="E26" s="17" t="s">
        <v>25</v>
      </c>
    </row>
    <row r="27" spans="1:5" x14ac:dyDescent="0.2">
      <c r="A27">
        <v>2621000</v>
      </c>
      <c r="C27" s="16" t="e">
        <f>+'измене и допуне 1, 2025'!#REF!</f>
        <v>#REF!</v>
      </c>
      <c r="E27" s="17" t="s">
        <v>25</v>
      </c>
    </row>
    <row r="28" spans="1:5" x14ac:dyDescent="0.2">
      <c r="A28">
        <v>2621000</v>
      </c>
      <c r="C28" s="16" t="e">
        <f>+'измене и допуне 1, 2025'!#REF!</f>
        <v>#REF!</v>
      </c>
      <c r="E28" s="17" t="s">
        <v>25</v>
      </c>
    </row>
    <row r="29" spans="1:5" x14ac:dyDescent="0.2">
      <c r="A29">
        <v>2621000</v>
      </c>
      <c r="C29" s="16" t="e">
        <f>+'измене и допуне 1, 2025'!#REF!</f>
        <v>#REF!</v>
      </c>
      <c r="E29" s="17" t="s">
        <v>25</v>
      </c>
    </row>
    <row r="30" spans="1:5" x14ac:dyDescent="0.2">
      <c r="A30">
        <v>2621000</v>
      </c>
      <c r="C30" s="16" t="e">
        <f>+'измене и допуне 1, 2025'!#REF!</f>
        <v>#REF!</v>
      </c>
      <c r="E30" s="17" t="s">
        <v>25</v>
      </c>
    </row>
    <row r="31" spans="1:5" x14ac:dyDescent="0.2">
      <c r="A31">
        <v>2621000</v>
      </c>
      <c r="C31" s="16" t="e">
        <f>+'измене и допуне 1, 2025'!#REF!</f>
        <v>#REF!</v>
      </c>
      <c r="E31" s="17" t="s">
        <v>25</v>
      </c>
    </row>
    <row r="32" spans="1:5" x14ac:dyDescent="0.2">
      <c r="A32">
        <v>2621000</v>
      </c>
      <c r="C32" s="16" t="e">
        <f>+'измене и допуне 1, 2025'!#REF!</f>
        <v>#REF!</v>
      </c>
      <c r="E32" s="17" t="s">
        <v>25</v>
      </c>
    </row>
    <row r="33" spans="1:5" x14ac:dyDescent="0.2">
      <c r="A33">
        <v>2621000</v>
      </c>
      <c r="C33" s="16" t="e">
        <f>+'измене и допуне 1, 2025'!#REF!</f>
        <v>#REF!</v>
      </c>
      <c r="E33" s="17" t="s">
        <v>25</v>
      </c>
    </row>
    <row r="34" spans="1:5" x14ac:dyDescent="0.2">
      <c r="A34">
        <v>2621000</v>
      </c>
      <c r="C34" s="16" t="e">
        <f>+'измене и допуне 1, 2025'!#REF!</f>
        <v>#REF!</v>
      </c>
      <c r="E34" s="17" t="s">
        <v>25</v>
      </c>
    </row>
    <row r="35" spans="1:5" x14ac:dyDescent="0.2">
      <c r="A35">
        <v>2621000</v>
      </c>
      <c r="C35" s="16" t="e">
        <f>+'измене и допуне 1, 2025'!#REF!</f>
        <v>#REF!</v>
      </c>
      <c r="E35" s="17" t="s">
        <v>25</v>
      </c>
    </row>
    <row r="36" spans="1:5" x14ac:dyDescent="0.2">
      <c r="A36">
        <v>2621000</v>
      </c>
      <c r="C36" s="16" t="e">
        <f>+'измене и допуне 1, 2025'!#REF!</f>
        <v>#REF!</v>
      </c>
      <c r="E36" s="17" t="s">
        <v>25</v>
      </c>
    </row>
    <row r="37" spans="1:5" x14ac:dyDescent="0.2">
      <c r="A37">
        <v>2621000</v>
      </c>
      <c r="C37" s="16" t="e">
        <f>+'измене и допуне 1, 2025'!#REF!</f>
        <v>#REF!</v>
      </c>
      <c r="E37" s="17" t="s">
        <v>25</v>
      </c>
    </row>
    <row r="38" spans="1:5" x14ac:dyDescent="0.2">
      <c r="A38">
        <v>2621000</v>
      </c>
      <c r="C38" s="16" t="e">
        <f>+'измене и допуне 1, 2025'!#REF!</f>
        <v>#REF!</v>
      </c>
      <c r="E38" s="17" t="s">
        <v>25</v>
      </c>
    </row>
    <row r="39" spans="1:5" x14ac:dyDescent="0.2">
      <c r="A39">
        <v>2621000</v>
      </c>
      <c r="C39" s="18" t="e">
        <f>+'измене и допуне 1, 2025'!#REF!</f>
        <v>#REF!</v>
      </c>
      <c r="E39" s="17" t="s">
        <v>25</v>
      </c>
    </row>
    <row r="40" spans="1:5" x14ac:dyDescent="0.2">
      <c r="A40">
        <v>2621000</v>
      </c>
      <c r="C40" s="16" t="e">
        <f>+'измене и допуне 1, 2025'!#REF!</f>
        <v>#REF!</v>
      </c>
      <c r="E40" s="17" t="s">
        <v>25</v>
      </c>
    </row>
    <row r="41" spans="1:5" x14ac:dyDescent="0.2">
      <c r="A41">
        <v>2621000</v>
      </c>
      <c r="C41" s="16" t="e">
        <f>+'измене и допуне 1, 2025'!#REF!</f>
        <v>#REF!</v>
      </c>
      <c r="E41" s="17" t="s">
        <v>25</v>
      </c>
    </row>
    <row r="42" spans="1:5" x14ac:dyDescent="0.2">
      <c r="A42">
        <v>2621000</v>
      </c>
      <c r="E42" s="17" t="s">
        <v>25</v>
      </c>
    </row>
    <row r="43" spans="1:5" x14ac:dyDescent="0.2">
      <c r="A43">
        <v>2621000</v>
      </c>
      <c r="C43" s="16"/>
      <c r="E43" s="17" t="s">
        <v>25</v>
      </c>
    </row>
    <row r="44" spans="1:5" x14ac:dyDescent="0.2">
      <c r="A44" s="21" t="s">
        <v>34</v>
      </c>
      <c r="B44" s="19"/>
      <c r="C44" s="20" t="e">
        <f>SUM(C26:C43)</f>
        <v>#REF!</v>
      </c>
      <c r="D44" s="19"/>
      <c r="E44" s="19"/>
    </row>
    <row r="45" spans="1:5" x14ac:dyDescent="0.2">
      <c r="A45" s="17"/>
      <c r="C45" s="16"/>
    </row>
    <row r="46" spans="1:5" x14ac:dyDescent="0.2">
      <c r="A46">
        <v>2621000</v>
      </c>
      <c r="C46" s="16" t="e">
        <f>+'измене и допуне 1, 2025'!#REF!</f>
        <v>#REF!</v>
      </c>
      <c r="E46" s="17" t="s">
        <v>23</v>
      </c>
    </row>
    <row r="47" spans="1:5" x14ac:dyDescent="0.2">
      <c r="A47">
        <v>2621000</v>
      </c>
      <c r="C47" s="16" t="e">
        <f>+'измене и допуне 1, 2025'!#REF!</f>
        <v>#REF!</v>
      </c>
    </row>
    <row r="48" spans="1:5" x14ac:dyDescent="0.2">
      <c r="A48">
        <v>2621000</v>
      </c>
      <c r="C48" s="16" t="e">
        <f>+'измене и допуне 1, 2025'!#REF!</f>
        <v>#REF!</v>
      </c>
    </row>
    <row r="49" spans="1:5" x14ac:dyDescent="0.2">
      <c r="A49" s="21" t="s">
        <v>33</v>
      </c>
      <c r="B49" s="19"/>
      <c r="C49" s="20" t="e">
        <f>SUM(C46:C48)</f>
        <v>#REF!</v>
      </c>
    </row>
    <row r="50" spans="1:5" x14ac:dyDescent="0.2">
      <c r="A50" s="17" t="s">
        <v>36</v>
      </c>
      <c r="C50" s="16" t="e">
        <f>+C49+C44+C24+C19</f>
        <v>#REF!</v>
      </c>
    </row>
    <row r="51" spans="1:5" x14ac:dyDescent="0.2">
      <c r="C51" s="16"/>
    </row>
    <row r="52" spans="1:5" x14ac:dyDescent="0.2">
      <c r="A52" s="19">
        <v>51200</v>
      </c>
      <c r="B52" s="19"/>
      <c r="C52" s="20" t="e">
        <f>+'измене и допуне 1, 2025'!#REF!</f>
        <v>#REF!</v>
      </c>
      <c r="E52" s="17" t="s">
        <v>28</v>
      </c>
    </row>
    <row r="54" spans="1:5" x14ac:dyDescent="0.2">
      <c r="A54">
        <v>51260</v>
      </c>
    </row>
    <row r="56" spans="1:5" x14ac:dyDescent="0.2">
      <c r="A56">
        <v>532</v>
      </c>
      <c r="C56" s="16" t="e">
        <f>+'измене и допуне 1, 2025'!#REF!</f>
        <v>#REF!</v>
      </c>
      <c r="E56" s="17" t="s">
        <v>28</v>
      </c>
    </row>
    <row r="57" spans="1:5" x14ac:dyDescent="0.2">
      <c r="C57" s="16" t="e">
        <f>+'измене и допуне 1, 2025'!#REF!</f>
        <v>#REF!</v>
      </c>
      <c r="E57" s="17" t="s">
        <v>28</v>
      </c>
    </row>
    <row r="58" spans="1:5" x14ac:dyDescent="0.2">
      <c r="C58" s="16" t="e">
        <f>+'измене и допуне 1, 2025'!#REF!</f>
        <v>#REF!</v>
      </c>
      <c r="E58" s="17" t="s">
        <v>28</v>
      </c>
    </row>
    <row r="59" spans="1:5" x14ac:dyDescent="0.2">
      <c r="C59" s="16" t="e">
        <f>+'измене и допуне 1, 2025'!#REF!</f>
        <v>#REF!</v>
      </c>
      <c r="E59" s="17" t="s">
        <v>28</v>
      </c>
    </row>
    <row r="60" spans="1:5" x14ac:dyDescent="0.2">
      <c r="C60" s="16" t="e">
        <f>+'измене и допуне 1, 2025'!#REF!</f>
        <v>#REF!</v>
      </c>
      <c r="E60" s="17" t="s">
        <v>28</v>
      </c>
    </row>
    <row r="61" spans="1:5" x14ac:dyDescent="0.2">
      <c r="C61" s="16" t="e">
        <f>+'измене и допуне 1, 2025'!#REF!</f>
        <v>#REF!</v>
      </c>
      <c r="E61" s="17" t="s">
        <v>28</v>
      </c>
    </row>
    <row r="62" spans="1:5" x14ac:dyDescent="0.2">
      <c r="C62" s="16" t="e">
        <f>+'измене и допуне 1, 2025'!#REF!</f>
        <v>#REF!</v>
      </c>
      <c r="E62" s="17" t="s">
        <v>28</v>
      </c>
    </row>
    <row r="63" spans="1:5" x14ac:dyDescent="0.2">
      <c r="C63" s="16" t="e">
        <f>+'измене и допуне 1, 2025'!#REF!</f>
        <v>#REF!</v>
      </c>
      <c r="E63" s="17" t="s">
        <v>28</v>
      </c>
    </row>
    <row r="64" spans="1:5" x14ac:dyDescent="0.2">
      <c r="C64" s="16" t="e">
        <f>+'измене и допуне 1, 2025'!#REF!</f>
        <v>#REF!</v>
      </c>
      <c r="E64" s="17" t="s">
        <v>28</v>
      </c>
    </row>
    <row r="65" spans="1:5" x14ac:dyDescent="0.2">
      <c r="C65" s="16" t="e">
        <f>+'измене и допуне 1, 2025'!#REF!</f>
        <v>#REF!</v>
      </c>
      <c r="E65" s="17" t="s">
        <v>28</v>
      </c>
    </row>
    <row r="66" spans="1:5" x14ac:dyDescent="0.2">
      <c r="C66" s="16" t="e">
        <f>+'измене и допуне 1, 2025'!#REF!</f>
        <v>#REF!</v>
      </c>
      <c r="E66" s="17" t="s">
        <v>28</v>
      </c>
    </row>
    <row r="67" spans="1:5" x14ac:dyDescent="0.2">
      <c r="C67" s="16" t="e">
        <f>+'измене и допуне 1, 2025'!#REF!</f>
        <v>#REF!</v>
      </c>
      <c r="E67" s="17" t="s">
        <v>28</v>
      </c>
    </row>
    <row r="68" spans="1:5" x14ac:dyDescent="0.2">
      <c r="C68" s="16" t="e">
        <f>+'измене и допуне 1, 2025'!#REF!</f>
        <v>#REF!</v>
      </c>
      <c r="E68" s="17" t="s">
        <v>28</v>
      </c>
    </row>
    <row r="69" spans="1:5" x14ac:dyDescent="0.2">
      <c r="C69" s="16" t="e">
        <f>+'измене и допуне 1, 2025'!#REF!</f>
        <v>#REF!</v>
      </c>
      <c r="E69" s="17" t="s">
        <v>28</v>
      </c>
    </row>
    <row r="70" spans="1:5" x14ac:dyDescent="0.2">
      <c r="A70" s="21" t="s">
        <v>29</v>
      </c>
      <c r="B70" s="19"/>
      <c r="C70" s="20" t="e">
        <f>SUM(C56:C69)</f>
        <v>#REF!</v>
      </c>
      <c r="D70" s="19"/>
      <c r="E70" s="19"/>
    </row>
    <row r="71" spans="1:5" x14ac:dyDescent="0.2">
      <c r="A71">
        <v>532</v>
      </c>
      <c r="C71" s="16" t="e">
        <f>+'измене и допуне 1, 2025'!#REF!</f>
        <v>#REF!</v>
      </c>
      <c r="E71" s="17" t="s">
        <v>27</v>
      </c>
    </row>
    <row r="72" spans="1:5" x14ac:dyDescent="0.2">
      <c r="C72" s="16" t="e">
        <f>+'измене и допуне 1, 2025'!#REF!</f>
        <v>#REF!</v>
      </c>
      <c r="E72" s="17" t="s">
        <v>27</v>
      </c>
    </row>
    <row r="73" spans="1:5" x14ac:dyDescent="0.2">
      <c r="C73" s="16" t="e">
        <f>+'измене и допуне 1, 2025'!#REF!</f>
        <v>#REF!</v>
      </c>
      <c r="E73" s="17" t="s">
        <v>27</v>
      </c>
    </row>
    <row r="74" spans="1:5" x14ac:dyDescent="0.2">
      <c r="C74" s="16" t="e">
        <f>+'измене и допуне 1, 2025'!#REF!</f>
        <v>#REF!</v>
      </c>
      <c r="E74" s="17" t="s">
        <v>27</v>
      </c>
    </row>
    <row r="75" spans="1:5" x14ac:dyDescent="0.2">
      <c r="A75" s="21" t="s">
        <v>30</v>
      </c>
      <c r="B75" s="19"/>
      <c r="C75" s="20" t="e">
        <f>SUM(C71:C74)</f>
        <v>#REF!</v>
      </c>
      <c r="D75" s="19"/>
      <c r="E75" s="19"/>
    </row>
    <row r="76" spans="1:5" x14ac:dyDescent="0.2">
      <c r="A76">
        <v>532</v>
      </c>
      <c r="C76" s="16" t="e">
        <f>+'измене и допуне 1, 2025'!#REF!</f>
        <v>#REF!</v>
      </c>
      <c r="E76" s="17" t="s">
        <v>23</v>
      </c>
    </row>
    <row r="77" spans="1:5" x14ac:dyDescent="0.2">
      <c r="C77" s="16" t="e">
        <f>+'измене и допуне 1, 2025'!#REF!</f>
        <v>#REF!</v>
      </c>
      <c r="E77" s="17" t="s">
        <v>23</v>
      </c>
    </row>
    <row r="78" spans="1:5" x14ac:dyDescent="0.2">
      <c r="C78" s="16" t="e">
        <f>+'измене и допуне 1, 2025'!#REF!</f>
        <v>#REF!</v>
      </c>
      <c r="E78" s="17" t="s">
        <v>23</v>
      </c>
    </row>
    <row r="79" spans="1:5" x14ac:dyDescent="0.2">
      <c r="C79" s="16" t="e">
        <f>+'измене и допуне 1, 2025'!#REF!</f>
        <v>#REF!</v>
      </c>
      <c r="E79" s="17" t="s">
        <v>23</v>
      </c>
    </row>
    <row r="80" spans="1:5" x14ac:dyDescent="0.2">
      <c r="C80" s="16" t="e">
        <f>+'измене и допуне 1, 2025'!#REF!</f>
        <v>#REF!</v>
      </c>
      <c r="E80" s="17" t="s">
        <v>23</v>
      </c>
    </row>
    <row r="81" spans="1:5" x14ac:dyDescent="0.2">
      <c r="C81" s="16" t="e">
        <f>+'измене и допуне 1, 2025'!#REF!</f>
        <v>#REF!</v>
      </c>
      <c r="E81" s="17" t="s">
        <v>23</v>
      </c>
    </row>
    <row r="82" spans="1:5" x14ac:dyDescent="0.2">
      <c r="C82" s="16" t="e">
        <f>+'измене и допуне 1, 2025'!#REF!</f>
        <v>#REF!</v>
      </c>
      <c r="E82" s="17" t="s">
        <v>23</v>
      </c>
    </row>
    <row r="83" spans="1:5" x14ac:dyDescent="0.2">
      <c r="C83" s="16" t="e">
        <f>+'измене и допуне 1, 2025'!#REF!</f>
        <v>#REF!</v>
      </c>
      <c r="E83" s="17" t="s">
        <v>23</v>
      </c>
    </row>
    <row r="84" spans="1:5" x14ac:dyDescent="0.2">
      <c r="C84" s="16" t="e">
        <f>+'измене и допуне 1, 2025'!#REF!</f>
        <v>#REF!</v>
      </c>
      <c r="E84" s="17" t="s">
        <v>23</v>
      </c>
    </row>
    <row r="85" spans="1:5" x14ac:dyDescent="0.2">
      <c r="A85" s="21" t="s">
        <v>31</v>
      </c>
      <c r="B85" s="19"/>
      <c r="C85" s="20" t="e">
        <f>SUM(C76:C84)</f>
        <v>#REF!</v>
      </c>
      <c r="D85" s="19"/>
      <c r="E85" s="19"/>
    </row>
    <row r="86" spans="1:5" x14ac:dyDescent="0.2">
      <c r="A86" s="17" t="s">
        <v>32</v>
      </c>
      <c r="C86" s="16" t="e">
        <f>+C85+C75+C70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измене и допуне 1, 2025</vt:lpstr>
      <vt:lpstr>Sheet1</vt:lpstr>
    </vt:vector>
  </TitlesOfParts>
  <Company>JKP Beogradske elektrane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d.djekic</dc:creator>
  <cp:lastModifiedBy>setup</cp:lastModifiedBy>
  <cp:lastPrinted>2023-10-26T10:08:07Z</cp:lastPrinted>
  <dcterms:created xsi:type="dcterms:W3CDTF">2011-01-04T08:56:43Z</dcterms:created>
  <dcterms:modified xsi:type="dcterms:W3CDTF">2025-06-06T07:50:54Z</dcterms:modified>
</cp:coreProperties>
</file>